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2"/>
  </bookViews>
  <sheets>
    <sheet name="INGRIJIRI LA DOMICILIU 2014" sheetId="1" r:id="rId1"/>
    <sheet name="INGRIJIRI LA DOMICILIU 2015" sheetId="2" r:id="rId2"/>
    <sheet name="INGRIJIRI LA DOMICILIU 2016" sheetId="3" r:id="rId3"/>
  </sheets>
  <definedNames/>
  <calcPr fullCalcOnLoad="1"/>
</workbook>
</file>

<file path=xl/sharedStrings.xml><?xml version="1.0" encoding="utf-8"?>
<sst xmlns="http://schemas.openxmlformats.org/spreadsheetml/2006/main" count="78" uniqueCount="37">
  <si>
    <t xml:space="preserve">  </t>
  </si>
  <si>
    <t>Nr.</t>
  </si>
  <si>
    <t>TOTAL</t>
  </si>
  <si>
    <t>Decont aferent lunii august</t>
  </si>
  <si>
    <t>Decont aferent lunii septembrie</t>
  </si>
  <si>
    <t>Decont aferent lunii octombrie</t>
  </si>
  <si>
    <t>Decont aferent lunii noiembrie</t>
  </si>
  <si>
    <t xml:space="preserve">Decont aferent lunii decembrie </t>
  </si>
  <si>
    <t>DENUMIRE  FURNIZOR</t>
  </si>
  <si>
    <t>DECONTURILE FURNIZORILOR DE SERVICII DE INGRIJIRI MEDICALE LA DOMICILIU</t>
  </si>
  <si>
    <t>S.C.INGRIJIRI LA DOMICILIU SRL BRASOV - PUNCT LUCRU TIHA BARGAULUI</t>
  </si>
  <si>
    <t>S.C.HELP MEDICAL  SRL BISTRITA</t>
  </si>
  <si>
    <t>S.C. MARCOMED SRL BISTRITA</t>
  </si>
  <si>
    <t>SC MURIVISAN SRL BISTRITA</t>
  </si>
  <si>
    <t>ASOCIATIA FILANTROPIA ORTODOXA -  FILIALA  BISTRITA</t>
  </si>
  <si>
    <t>ASOCIATIA CARITAS EPARHIAL GRECO-CATOLIC CLUJ - FILIALA BISTRITA</t>
  </si>
  <si>
    <t>Decont aferent lunii ianuarie</t>
  </si>
  <si>
    <t>Decont aferent lunii februarie</t>
  </si>
  <si>
    <t>Decont aferent lunii martie</t>
  </si>
  <si>
    <t>Decont aferent lunii aprilie</t>
  </si>
  <si>
    <t xml:space="preserve">Decont aferent lunii mai </t>
  </si>
  <si>
    <t>AS. "PROVARSTNICI" Tiha Bargaului</t>
  </si>
  <si>
    <t>SC MOLDO-TRANS MED SRL</t>
  </si>
  <si>
    <t>SC INGRIJIRI LA DOMICILIU BRASOV -Punct de lucru Bistrita</t>
  </si>
  <si>
    <t xml:space="preserve">Decont aferent lunii iunie </t>
  </si>
  <si>
    <t xml:space="preserve">Decont aferent lunii iulie </t>
  </si>
  <si>
    <t xml:space="preserve">Decont aferent lunii august </t>
  </si>
  <si>
    <t xml:space="preserve">Decont aferent lunii septembrie </t>
  </si>
  <si>
    <t>Decont aferent lunii mai</t>
  </si>
  <si>
    <t>Decont aferent lunii iunie</t>
  </si>
  <si>
    <t>Decont aferent lunii iulie</t>
  </si>
  <si>
    <t>IANUARIE</t>
  </si>
  <si>
    <t xml:space="preserve">Decont aferent lunii octombrie </t>
  </si>
  <si>
    <t xml:space="preserve">Decont aferent lunii noiembrie </t>
  </si>
  <si>
    <t xml:space="preserve">Decont aferent lunii decembrie  </t>
  </si>
  <si>
    <t>TOTAL AN 2015</t>
  </si>
  <si>
    <t>TOTAL AN 2016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</si>
</sst>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8]mmmm\-yy;@"/>
  </numFmts>
  <fonts count="43">
    <font>
      <sz val="10"/>
      <name val="Arial"/>
      <family val="0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1"/>
    </xf>
    <xf numFmtId="4" fontId="1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/>
    </xf>
    <xf numFmtId="1" fontId="7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1" fontId="7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6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29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5" fillId="0" borderId="43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H1">
      <selection activeCell="Q6" sqref="Q6:Q12"/>
    </sheetView>
  </sheetViews>
  <sheetFormatPr defaultColWidth="9.140625" defaultRowHeight="12.75"/>
  <cols>
    <col min="1" max="1" width="4.28125" style="0" customWidth="1"/>
    <col min="2" max="2" width="77.7109375" style="0" customWidth="1"/>
    <col min="3" max="10" width="12.8515625" style="0" customWidth="1"/>
    <col min="11" max="11" width="13.140625" style="0" customWidth="1"/>
    <col min="12" max="12" width="14.140625" style="0" customWidth="1"/>
    <col min="13" max="13" width="12.57421875" style="0" customWidth="1"/>
    <col min="14" max="14" width="13.28125" style="0" customWidth="1"/>
    <col min="15" max="15" width="15.28125" style="0" customWidth="1"/>
    <col min="16" max="16" width="11.421875" style="0" bestFit="1" customWidth="1"/>
    <col min="17" max="17" width="12.28125" style="0" customWidth="1"/>
    <col min="18" max="18" width="12.7109375" style="0" bestFit="1" customWidth="1"/>
    <col min="20" max="20" width="11.8515625" style="0" customWidth="1"/>
  </cols>
  <sheetData>
    <row r="1" spans="1:14" ht="18.75">
      <c r="A1" s="1"/>
      <c r="B1" s="2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</row>
    <row r="2" spans="1:14" ht="30.75" customHeight="1">
      <c r="A2" s="1"/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2.75">
      <c r="A3" s="1"/>
      <c r="B3" s="6"/>
      <c r="C3" s="6"/>
      <c r="D3" s="6"/>
      <c r="E3" s="6"/>
      <c r="F3" s="6"/>
      <c r="G3" s="6"/>
      <c r="H3" s="6"/>
      <c r="I3" s="6"/>
      <c r="J3" s="6"/>
      <c r="K3" s="3" t="s">
        <v>0</v>
      </c>
      <c r="L3" s="3"/>
      <c r="M3" s="3"/>
      <c r="N3" s="3"/>
      <c r="O3" s="5"/>
    </row>
    <row r="4" spans="1:15" ht="13.5" thickBot="1">
      <c r="A4" s="1"/>
      <c r="B4" s="1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5"/>
    </row>
    <row r="5" spans="1:20" ht="79.5" thickBot="1">
      <c r="A5" s="7" t="s">
        <v>1</v>
      </c>
      <c r="B5" s="8" t="s">
        <v>8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28</v>
      </c>
      <c r="H5" s="9" t="s">
        <v>29</v>
      </c>
      <c r="I5" s="9" t="s">
        <v>30</v>
      </c>
      <c r="J5" s="9" t="s">
        <v>3</v>
      </c>
      <c r="K5" s="9" t="s">
        <v>4</v>
      </c>
      <c r="L5" s="9" t="s">
        <v>5</v>
      </c>
      <c r="M5" s="9" t="s">
        <v>6</v>
      </c>
      <c r="N5" s="39" t="s">
        <v>7</v>
      </c>
      <c r="O5" s="52" t="s">
        <v>2</v>
      </c>
      <c r="P5" s="55" t="s">
        <v>31</v>
      </c>
      <c r="T5" s="9" t="s">
        <v>6</v>
      </c>
    </row>
    <row r="6" spans="1:20" ht="15.75">
      <c r="A6" s="20">
        <v>1</v>
      </c>
      <c r="B6" s="21" t="s">
        <v>11</v>
      </c>
      <c r="C6" s="30">
        <v>6750</v>
      </c>
      <c r="D6" s="30">
        <v>25412.5</v>
      </c>
      <c r="E6" s="30">
        <v>16050</v>
      </c>
      <c r="F6" s="30">
        <v>16175</v>
      </c>
      <c r="G6" s="30">
        <v>10662.5</v>
      </c>
      <c r="H6" s="30">
        <v>2400</v>
      </c>
      <c r="I6" s="30">
        <v>12265</v>
      </c>
      <c r="J6" s="22">
        <v>22220</v>
      </c>
      <c r="K6" s="22">
        <v>21597.5</v>
      </c>
      <c r="L6" s="22">
        <v>25526.25</v>
      </c>
      <c r="M6" s="22">
        <v>6150</v>
      </c>
      <c r="N6" s="30">
        <v>3215</v>
      </c>
      <c r="O6" s="35">
        <f aca="true" t="shared" si="0" ref="O6:O11">SUM(C6:N6)</f>
        <v>168423.75</v>
      </c>
      <c r="P6" s="10">
        <v>16016.5</v>
      </c>
      <c r="Q6" s="46">
        <f>SUM(O6:P6)</f>
        <v>184440.25</v>
      </c>
      <c r="R6" s="10">
        <f aca="true" t="shared" si="1" ref="R6:R11">Q6-N6</f>
        <v>181225.25</v>
      </c>
      <c r="S6" s="46"/>
      <c r="T6" s="22">
        <v>10817.5</v>
      </c>
    </row>
    <row r="7" spans="1:20" ht="15.75">
      <c r="A7" s="11">
        <v>2</v>
      </c>
      <c r="B7" s="16" t="s">
        <v>10</v>
      </c>
      <c r="C7" s="31">
        <v>5500</v>
      </c>
      <c r="D7" s="31">
        <v>16500</v>
      </c>
      <c r="E7" s="31">
        <v>9100</v>
      </c>
      <c r="F7" s="31">
        <v>10900</v>
      </c>
      <c r="G7" s="31">
        <v>9100</v>
      </c>
      <c r="H7" s="31">
        <v>8155</v>
      </c>
      <c r="I7" s="31">
        <v>8677.5</v>
      </c>
      <c r="J7" s="14">
        <v>24582.5</v>
      </c>
      <c r="K7" s="14">
        <v>21211.25</v>
      </c>
      <c r="L7" s="14">
        <v>16597.5</v>
      </c>
      <c r="M7" s="14">
        <v>4358</v>
      </c>
      <c r="N7" s="31">
        <v>1065</v>
      </c>
      <c r="O7" s="35">
        <f t="shared" si="0"/>
        <v>135746.75</v>
      </c>
      <c r="P7" s="53">
        <v>10700</v>
      </c>
      <c r="Q7" s="50">
        <f>SUM(O7:P7)</f>
        <v>146446.75</v>
      </c>
      <c r="R7" s="10">
        <f t="shared" si="1"/>
        <v>145381.75</v>
      </c>
      <c r="S7" s="50"/>
      <c r="T7" s="14">
        <v>7538.75</v>
      </c>
    </row>
    <row r="8" spans="1:20" ht="15.75">
      <c r="A8" s="12">
        <v>3</v>
      </c>
      <c r="B8" s="17" t="s">
        <v>12</v>
      </c>
      <c r="C8" s="33">
        <v>150</v>
      </c>
      <c r="D8" s="33">
        <v>1350</v>
      </c>
      <c r="E8" s="33">
        <v>1900</v>
      </c>
      <c r="F8" s="33">
        <v>2900</v>
      </c>
      <c r="G8" s="33">
        <v>900</v>
      </c>
      <c r="H8" s="33">
        <v>750</v>
      </c>
      <c r="I8" s="32">
        <v>2666.25</v>
      </c>
      <c r="J8" s="15">
        <v>3792.5</v>
      </c>
      <c r="K8" s="15">
        <v>6972.5</v>
      </c>
      <c r="L8" s="15">
        <v>6483.75</v>
      </c>
      <c r="M8" s="14">
        <v>2005</v>
      </c>
      <c r="N8" s="32">
        <v>550</v>
      </c>
      <c r="O8" s="35">
        <f t="shared" si="0"/>
        <v>30420</v>
      </c>
      <c r="Q8" s="50">
        <f>SUM(O8:P8)</f>
        <v>30420</v>
      </c>
      <c r="R8" s="10">
        <f t="shared" si="1"/>
        <v>29870</v>
      </c>
      <c r="S8" s="50"/>
      <c r="T8" s="14">
        <v>3548.75</v>
      </c>
    </row>
    <row r="9" spans="1:20" ht="15.75">
      <c r="A9" s="11">
        <v>4</v>
      </c>
      <c r="B9" s="18" t="s">
        <v>14</v>
      </c>
      <c r="C9" s="35">
        <v>4200</v>
      </c>
      <c r="D9" s="35">
        <v>11750</v>
      </c>
      <c r="E9" s="35">
        <v>11050</v>
      </c>
      <c r="F9" s="35">
        <v>15762.5</v>
      </c>
      <c r="G9" s="31">
        <v>7537.5</v>
      </c>
      <c r="H9" s="31">
        <v>5075</v>
      </c>
      <c r="I9" s="33">
        <v>8922.5</v>
      </c>
      <c r="J9" s="19">
        <v>13967.5</v>
      </c>
      <c r="K9" s="19">
        <v>13580</v>
      </c>
      <c r="L9" s="19">
        <v>13353.75</v>
      </c>
      <c r="M9" s="29">
        <v>8555.75</v>
      </c>
      <c r="N9" s="32">
        <v>3401.75</v>
      </c>
      <c r="O9" s="35">
        <f t="shared" si="0"/>
        <v>117156.25</v>
      </c>
      <c r="P9" s="54">
        <v>1300</v>
      </c>
      <c r="Q9" s="50">
        <v>117379.25</v>
      </c>
      <c r="R9" s="10">
        <f t="shared" si="1"/>
        <v>113977.5</v>
      </c>
      <c r="S9" s="50"/>
      <c r="T9" s="29">
        <v>15073.75</v>
      </c>
    </row>
    <row r="10" spans="1:20" ht="15.75">
      <c r="A10" s="13">
        <v>5</v>
      </c>
      <c r="B10" s="16" t="s">
        <v>15</v>
      </c>
      <c r="C10" s="32">
        <v>700</v>
      </c>
      <c r="D10" s="32">
        <v>3800</v>
      </c>
      <c r="E10" s="32">
        <v>4000</v>
      </c>
      <c r="F10" s="32">
        <v>4925</v>
      </c>
      <c r="G10" s="32">
        <v>1050</v>
      </c>
      <c r="H10" s="32">
        <v>1627.5</v>
      </c>
      <c r="I10" s="31">
        <v>4445</v>
      </c>
      <c r="J10" s="14">
        <v>2215</v>
      </c>
      <c r="K10" s="14">
        <v>2605</v>
      </c>
      <c r="L10" s="14">
        <v>2735</v>
      </c>
      <c r="M10" s="15">
        <v>1500</v>
      </c>
      <c r="N10" s="31">
        <v>82.5</v>
      </c>
      <c r="O10" s="35">
        <f t="shared" si="0"/>
        <v>29685</v>
      </c>
      <c r="Q10" s="50">
        <f>SUM(O10:P10)</f>
        <v>29685</v>
      </c>
      <c r="R10" s="10">
        <f t="shared" si="1"/>
        <v>29602.5</v>
      </c>
      <c r="S10" s="50"/>
      <c r="T10" s="15">
        <v>2640</v>
      </c>
    </row>
    <row r="11" spans="1:20" ht="16.5" thickBot="1">
      <c r="A11" s="23">
        <v>6</v>
      </c>
      <c r="B11" s="24" t="s">
        <v>13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1">
        <v>165</v>
      </c>
      <c r="J11" s="25">
        <v>1485</v>
      </c>
      <c r="K11" s="25">
        <v>1100</v>
      </c>
      <c r="L11" s="25">
        <v>6340</v>
      </c>
      <c r="M11" s="25">
        <v>4170</v>
      </c>
      <c r="N11" s="31">
        <v>1098.75</v>
      </c>
      <c r="O11" s="35">
        <f t="shared" si="0"/>
        <v>14358.75</v>
      </c>
      <c r="Q11" s="50">
        <f>SUM(O11:P11)</f>
        <v>14358.75</v>
      </c>
      <c r="R11" s="10">
        <f t="shared" si="1"/>
        <v>13260</v>
      </c>
      <c r="S11" s="50"/>
      <c r="T11" s="25">
        <v>7313.75</v>
      </c>
    </row>
    <row r="12" spans="1:18" ht="16.5" customHeight="1" thickBot="1">
      <c r="A12" s="26"/>
      <c r="B12" s="27" t="s">
        <v>2</v>
      </c>
      <c r="C12" s="28">
        <f aca="true" t="shared" si="2" ref="C12:R12">SUM(C6:C11)</f>
        <v>17300</v>
      </c>
      <c r="D12" s="28">
        <f t="shared" si="2"/>
        <v>58812.5</v>
      </c>
      <c r="E12" s="28">
        <f t="shared" si="2"/>
        <v>42100</v>
      </c>
      <c r="F12" s="28">
        <f t="shared" si="2"/>
        <v>50662.5</v>
      </c>
      <c r="G12" s="28">
        <f t="shared" si="2"/>
        <v>29250</v>
      </c>
      <c r="H12" s="28">
        <f t="shared" si="2"/>
        <v>18007.5</v>
      </c>
      <c r="I12" s="28">
        <f t="shared" si="2"/>
        <v>37141.25</v>
      </c>
      <c r="J12" s="28">
        <f t="shared" si="2"/>
        <v>68262.5</v>
      </c>
      <c r="K12" s="28">
        <f t="shared" si="2"/>
        <v>67066.25</v>
      </c>
      <c r="L12" s="28">
        <f t="shared" si="2"/>
        <v>71036.25</v>
      </c>
      <c r="M12" s="28">
        <f t="shared" si="2"/>
        <v>26738.75</v>
      </c>
      <c r="N12" s="51">
        <f t="shared" si="2"/>
        <v>9413</v>
      </c>
      <c r="O12" s="35">
        <f t="shared" si="2"/>
        <v>495790.5</v>
      </c>
      <c r="P12" s="50">
        <f t="shared" si="2"/>
        <v>28016.5</v>
      </c>
      <c r="Q12" s="50">
        <f t="shared" si="2"/>
        <v>522730</v>
      </c>
      <c r="R12" s="10">
        <f t="shared" si="2"/>
        <v>513317</v>
      </c>
    </row>
    <row r="13" ht="16.5" customHeight="1"/>
  </sheetData>
  <sheetProtection/>
  <mergeCells count="1">
    <mergeCell ref="B2:N2"/>
  </mergeCells>
  <printOptions/>
  <pageMargins left="0.7480314960629921" right="0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4.28125" style="0" customWidth="1"/>
    <col min="2" max="2" width="74.7109375" style="0" customWidth="1"/>
    <col min="3" max="3" width="12.8515625" style="0" customWidth="1"/>
    <col min="4" max="4" width="13.140625" style="0" customWidth="1"/>
    <col min="5" max="5" width="14.140625" style="0" customWidth="1"/>
    <col min="6" max="6" width="12.57421875" style="0" customWidth="1"/>
    <col min="7" max="7" width="13.28125" style="0" customWidth="1"/>
    <col min="8" max="8" width="15.00390625" style="0" customWidth="1"/>
    <col min="9" max="9" width="13.00390625" style="0" customWidth="1"/>
    <col min="10" max="10" width="12.8515625" style="0" customWidth="1"/>
    <col min="11" max="11" width="13.28125" style="0" customWidth="1"/>
    <col min="12" max="12" width="12.28125" style="0" customWidth="1"/>
    <col min="13" max="13" width="12.7109375" style="0" customWidth="1"/>
    <col min="14" max="14" width="13.28125" style="0" customWidth="1"/>
    <col min="15" max="15" width="12.7109375" style="0" customWidth="1"/>
  </cols>
  <sheetData>
    <row r="1" spans="1:7" ht="18.75">
      <c r="A1" s="1"/>
      <c r="B1" s="2"/>
      <c r="C1" s="4"/>
      <c r="D1" s="3"/>
      <c r="E1" s="3"/>
      <c r="F1" s="3"/>
      <c r="G1" s="3"/>
    </row>
    <row r="2" spans="1:7" ht="30.75" customHeight="1">
      <c r="A2" s="1"/>
      <c r="B2" s="77" t="s">
        <v>9</v>
      </c>
      <c r="C2" s="78"/>
      <c r="D2" s="78"/>
      <c r="E2" s="78"/>
      <c r="F2" s="78"/>
      <c r="G2" s="78"/>
    </row>
    <row r="3" spans="1:8" ht="12.75">
      <c r="A3" s="1"/>
      <c r="B3" s="6"/>
      <c r="C3" s="6"/>
      <c r="D3" s="3" t="s">
        <v>0</v>
      </c>
      <c r="E3" s="3"/>
      <c r="F3" s="3"/>
      <c r="G3" s="3"/>
      <c r="H3" s="5"/>
    </row>
    <row r="4" spans="1:8" ht="13.5" thickBot="1">
      <c r="A4" s="1"/>
      <c r="B4" s="1"/>
      <c r="C4" s="6"/>
      <c r="D4" s="3"/>
      <c r="E4" s="3"/>
      <c r="F4" s="3"/>
      <c r="G4" s="3"/>
      <c r="H4" s="5"/>
    </row>
    <row r="5" spans="1:15" ht="79.5" thickBot="1">
      <c r="A5" s="7" t="s">
        <v>1</v>
      </c>
      <c r="B5" s="8" t="s">
        <v>8</v>
      </c>
      <c r="C5" s="9" t="s">
        <v>16</v>
      </c>
      <c r="D5" s="9" t="s">
        <v>17</v>
      </c>
      <c r="E5" s="9" t="s">
        <v>18</v>
      </c>
      <c r="F5" s="39" t="s">
        <v>19</v>
      </c>
      <c r="G5" s="40" t="s">
        <v>20</v>
      </c>
      <c r="H5" s="42" t="s">
        <v>24</v>
      </c>
      <c r="I5" s="41" t="s">
        <v>25</v>
      </c>
      <c r="J5" s="42" t="s">
        <v>26</v>
      </c>
      <c r="K5" s="40" t="s">
        <v>27</v>
      </c>
      <c r="L5" s="40" t="s">
        <v>32</v>
      </c>
      <c r="M5" s="40" t="s">
        <v>33</v>
      </c>
      <c r="N5" s="56" t="s">
        <v>34</v>
      </c>
      <c r="O5" s="56" t="s">
        <v>35</v>
      </c>
    </row>
    <row r="6" spans="1:15" ht="16.5" thickBot="1">
      <c r="A6" s="20">
        <v>1</v>
      </c>
      <c r="B6" s="21" t="s">
        <v>11</v>
      </c>
      <c r="C6" s="30">
        <v>9538.75</v>
      </c>
      <c r="D6" s="30">
        <v>21266.25</v>
      </c>
      <c r="E6" s="34">
        <v>8277.5</v>
      </c>
      <c r="F6" s="30">
        <v>4060</v>
      </c>
      <c r="G6" s="30">
        <v>8420</v>
      </c>
      <c r="H6" s="43">
        <v>18817.5</v>
      </c>
      <c r="I6" s="43">
        <v>15592.5</v>
      </c>
      <c r="J6" s="43">
        <v>9738.75</v>
      </c>
      <c r="K6" s="43">
        <v>5561.25</v>
      </c>
      <c r="L6" s="34">
        <v>11216.25</v>
      </c>
      <c r="M6" s="34">
        <v>9237.5</v>
      </c>
      <c r="N6" s="58">
        <v>24853.75</v>
      </c>
      <c r="O6" s="59">
        <f aca="true" t="shared" si="0" ref="O6:O13">SUM(C6:N6)</f>
        <v>146580</v>
      </c>
    </row>
    <row r="7" spans="1:15" ht="16.5" thickBot="1">
      <c r="A7" s="20">
        <v>2</v>
      </c>
      <c r="B7" s="17" t="s">
        <v>12</v>
      </c>
      <c r="C7" s="32">
        <v>1010</v>
      </c>
      <c r="D7" s="32">
        <v>5602.5</v>
      </c>
      <c r="E7" s="32">
        <v>6995</v>
      </c>
      <c r="F7" s="32">
        <v>680</v>
      </c>
      <c r="G7" s="32">
        <v>1782.5</v>
      </c>
      <c r="H7" s="44">
        <v>4933.75</v>
      </c>
      <c r="I7" s="44">
        <v>4958.75</v>
      </c>
      <c r="J7" s="44">
        <v>1112.5</v>
      </c>
      <c r="K7" s="44">
        <v>0</v>
      </c>
      <c r="L7" s="57">
        <v>4207.5</v>
      </c>
      <c r="M7" s="57">
        <v>2346.25</v>
      </c>
      <c r="N7" s="35">
        <v>3375</v>
      </c>
      <c r="O7" s="60">
        <f t="shared" si="0"/>
        <v>37003.75</v>
      </c>
    </row>
    <row r="8" spans="1:15" ht="16.5" thickBot="1">
      <c r="A8" s="20">
        <v>3</v>
      </c>
      <c r="B8" s="18" t="s">
        <v>14</v>
      </c>
      <c r="C8" s="33">
        <v>6680.75</v>
      </c>
      <c r="D8" s="33">
        <v>12528.75</v>
      </c>
      <c r="E8" s="33">
        <v>8300</v>
      </c>
      <c r="F8" s="33">
        <v>3303.75</v>
      </c>
      <c r="G8" s="32">
        <v>7941.25</v>
      </c>
      <c r="H8" s="44">
        <v>13831.25</v>
      </c>
      <c r="I8" s="44">
        <v>21070</v>
      </c>
      <c r="J8" s="44">
        <v>19121.25</v>
      </c>
      <c r="K8" s="44">
        <v>3163.75</v>
      </c>
      <c r="L8" s="33">
        <v>5830</v>
      </c>
      <c r="M8" s="33">
        <v>5802.5</v>
      </c>
      <c r="N8" s="35">
        <v>18082.5</v>
      </c>
      <c r="O8" s="60">
        <f t="shared" si="0"/>
        <v>125655.75</v>
      </c>
    </row>
    <row r="9" spans="1:15" ht="16.5" thickBot="1">
      <c r="A9" s="20">
        <v>4</v>
      </c>
      <c r="B9" s="16" t="s">
        <v>15</v>
      </c>
      <c r="C9" s="31">
        <v>4178.75</v>
      </c>
      <c r="D9" s="31">
        <v>28648.75</v>
      </c>
      <c r="E9" s="31">
        <v>13695.5</v>
      </c>
      <c r="F9" s="32">
        <v>8057</v>
      </c>
      <c r="G9" s="31">
        <v>4720</v>
      </c>
      <c r="H9" s="44">
        <v>2665</v>
      </c>
      <c r="I9" s="44">
        <v>3795</v>
      </c>
      <c r="J9" s="44">
        <v>3440</v>
      </c>
      <c r="K9" s="44">
        <v>2398.75</v>
      </c>
      <c r="L9" s="31">
        <v>4056.25</v>
      </c>
      <c r="M9" s="31">
        <v>6732.5</v>
      </c>
      <c r="N9" s="35">
        <v>6137.5</v>
      </c>
      <c r="O9" s="60">
        <f t="shared" si="0"/>
        <v>88525</v>
      </c>
    </row>
    <row r="10" spans="1:15" ht="16.5" thickBot="1">
      <c r="A10" s="20">
        <v>5</v>
      </c>
      <c r="B10" s="24" t="s">
        <v>13</v>
      </c>
      <c r="C10" s="32">
        <v>50</v>
      </c>
      <c r="D10" s="32">
        <v>1485</v>
      </c>
      <c r="E10" s="32">
        <v>3742.5</v>
      </c>
      <c r="F10" s="32">
        <v>1897.5</v>
      </c>
      <c r="G10" s="31">
        <v>1870</v>
      </c>
      <c r="H10" s="44">
        <v>3528.75</v>
      </c>
      <c r="I10" s="44">
        <v>5035</v>
      </c>
      <c r="J10" s="44">
        <v>5962.5</v>
      </c>
      <c r="K10" s="44">
        <v>637.5</v>
      </c>
      <c r="L10" s="30">
        <v>1421.25</v>
      </c>
      <c r="M10" s="35">
        <v>6331.25</v>
      </c>
      <c r="N10" s="35">
        <v>2971.25</v>
      </c>
      <c r="O10" s="60">
        <f t="shared" si="0"/>
        <v>34932.5</v>
      </c>
    </row>
    <row r="11" spans="1:15" ht="16.5" thickBot="1">
      <c r="A11" s="36">
        <v>6</v>
      </c>
      <c r="B11" s="16" t="s">
        <v>21</v>
      </c>
      <c r="C11" s="35">
        <v>0</v>
      </c>
      <c r="D11" s="35">
        <v>0</v>
      </c>
      <c r="E11" s="35">
        <v>0</v>
      </c>
      <c r="F11" s="35">
        <v>0</v>
      </c>
      <c r="G11" s="31">
        <v>5143.75</v>
      </c>
      <c r="H11" s="44">
        <v>17611.25</v>
      </c>
      <c r="I11" s="44">
        <v>22118.75</v>
      </c>
      <c r="J11" s="44">
        <v>10136.25</v>
      </c>
      <c r="K11" s="44">
        <v>837.5</v>
      </c>
      <c r="L11" s="31">
        <v>15158.75</v>
      </c>
      <c r="M11" s="31">
        <v>8167.5</v>
      </c>
      <c r="N11" s="35">
        <v>23390</v>
      </c>
      <c r="O11" s="60">
        <f t="shared" si="0"/>
        <v>102563.75</v>
      </c>
    </row>
    <row r="12" spans="1:15" ht="16.5" thickBot="1">
      <c r="A12" s="36">
        <v>7</v>
      </c>
      <c r="B12" s="16" t="s">
        <v>22</v>
      </c>
      <c r="C12" s="35">
        <v>0</v>
      </c>
      <c r="D12" s="35">
        <v>0</v>
      </c>
      <c r="E12" s="35">
        <v>0</v>
      </c>
      <c r="F12" s="35">
        <v>0</v>
      </c>
      <c r="G12" s="31">
        <v>1627.5</v>
      </c>
      <c r="H12" s="44">
        <v>8018.75</v>
      </c>
      <c r="I12" s="44">
        <v>6855</v>
      </c>
      <c r="J12" s="44">
        <v>3898.75</v>
      </c>
      <c r="K12" s="44">
        <v>1898.75</v>
      </c>
      <c r="L12" s="31">
        <v>9550</v>
      </c>
      <c r="M12" s="31">
        <v>8155</v>
      </c>
      <c r="N12" s="35">
        <v>9610</v>
      </c>
      <c r="O12" s="61">
        <f t="shared" si="0"/>
        <v>49613.75</v>
      </c>
    </row>
    <row r="13" spans="1:15" ht="16.5" thickBot="1">
      <c r="A13" s="36">
        <v>8</v>
      </c>
      <c r="B13" s="16" t="s">
        <v>23</v>
      </c>
      <c r="C13" s="35">
        <v>0</v>
      </c>
      <c r="D13" s="35">
        <v>0</v>
      </c>
      <c r="E13" s="35">
        <v>0</v>
      </c>
      <c r="F13" s="35">
        <v>0</v>
      </c>
      <c r="G13" s="31">
        <v>55</v>
      </c>
      <c r="H13" s="44">
        <v>1742.5</v>
      </c>
      <c r="I13" s="44">
        <v>3395</v>
      </c>
      <c r="J13" s="44">
        <v>1410</v>
      </c>
      <c r="K13" s="44">
        <v>0</v>
      </c>
      <c r="L13" s="31">
        <v>1125</v>
      </c>
      <c r="M13" s="31">
        <v>2492.5</v>
      </c>
      <c r="N13" s="35">
        <v>1493.75</v>
      </c>
      <c r="O13" s="62">
        <f t="shared" si="0"/>
        <v>11713.75</v>
      </c>
    </row>
    <row r="14" spans="1:16" ht="16.5" customHeight="1" thickBot="1">
      <c r="A14" s="26"/>
      <c r="B14" s="27" t="s">
        <v>2</v>
      </c>
      <c r="C14" s="38">
        <f aca="true" t="shared" si="1" ref="C14:K14">SUM(C6:C13)</f>
        <v>21458.25</v>
      </c>
      <c r="D14" s="38">
        <f t="shared" si="1"/>
        <v>69531.25</v>
      </c>
      <c r="E14" s="38">
        <f t="shared" si="1"/>
        <v>41010.5</v>
      </c>
      <c r="F14" s="38">
        <f t="shared" si="1"/>
        <v>17998.25</v>
      </c>
      <c r="G14" s="37">
        <f t="shared" si="1"/>
        <v>31560</v>
      </c>
      <c r="H14" s="45">
        <f t="shared" si="1"/>
        <v>71148.75</v>
      </c>
      <c r="I14" s="45">
        <f t="shared" si="1"/>
        <v>82820</v>
      </c>
      <c r="J14" s="45">
        <f t="shared" si="1"/>
        <v>54820</v>
      </c>
      <c r="K14" s="45">
        <f t="shared" si="1"/>
        <v>14497.5</v>
      </c>
      <c r="L14" s="63">
        <f>SUM(L6:L13)</f>
        <v>52565</v>
      </c>
      <c r="M14" s="63">
        <f>SUM(M6:M13)</f>
        <v>49265</v>
      </c>
      <c r="N14" s="63">
        <f>SUM(N6:N13)</f>
        <v>89913.75</v>
      </c>
      <c r="O14" s="64">
        <f>SUM(O6:O13)</f>
        <v>596588.25</v>
      </c>
      <c r="P14" s="50"/>
    </row>
    <row r="15" ht="16.5" customHeight="1"/>
    <row r="16" s="5" customFormat="1" ht="12.75">
      <c r="H16" s="46"/>
    </row>
    <row r="17" s="5" customFormat="1" ht="12.75"/>
    <row r="18" spans="2:6" s="5" customFormat="1" ht="15.75">
      <c r="B18" s="47"/>
      <c r="C18" s="48"/>
      <c r="D18" s="48"/>
      <c r="F18" s="46"/>
    </row>
    <row r="19" spans="2:6" s="5" customFormat="1" ht="15.75">
      <c r="B19" s="47"/>
      <c r="C19" s="48"/>
      <c r="D19" s="48"/>
      <c r="F19" s="46"/>
    </row>
    <row r="20" spans="2:6" s="5" customFormat="1" ht="15.75">
      <c r="B20" s="49"/>
      <c r="C20" s="48"/>
      <c r="D20" s="48"/>
      <c r="F20" s="46"/>
    </row>
    <row r="21" spans="2:6" s="5" customFormat="1" ht="15.75">
      <c r="B21" s="47"/>
      <c r="C21" s="48"/>
      <c r="D21" s="48"/>
      <c r="F21" s="46"/>
    </row>
    <row r="22" spans="2:6" s="5" customFormat="1" ht="15.75">
      <c r="B22" s="47"/>
      <c r="C22" s="48"/>
      <c r="D22" s="48"/>
      <c r="F22" s="46"/>
    </row>
    <row r="23" spans="2:6" s="5" customFormat="1" ht="15.75">
      <c r="B23" s="47"/>
      <c r="C23" s="48"/>
      <c r="D23" s="48"/>
      <c r="F23" s="46"/>
    </row>
    <row r="24" spans="2:6" s="5" customFormat="1" ht="15.75">
      <c r="B24" s="47"/>
      <c r="C24" s="48"/>
      <c r="D24" s="48"/>
      <c r="F24" s="46"/>
    </row>
    <row r="25" spans="2:6" s="5" customFormat="1" ht="15.75">
      <c r="B25" s="47"/>
      <c r="C25" s="48"/>
      <c r="D25" s="48"/>
      <c r="F25" s="46"/>
    </row>
    <row r="26" spans="3:6" s="5" customFormat="1" ht="12.75">
      <c r="C26" s="46"/>
      <c r="D26" s="46"/>
      <c r="F26" s="46"/>
    </row>
  </sheetData>
  <sheetProtection/>
  <mergeCells count="1">
    <mergeCell ref="B2:G2"/>
  </mergeCells>
  <printOptions/>
  <pageMargins left="0.7480314960629921" right="0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C1">
      <selection activeCell="J21" sqref="J21"/>
    </sheetView>
  </sheetViews>
  <sheetFormatPr defaultColWidth="9.140625" defaultRowHeight="12.75"/>
  <cols>
    <col min="1" max="1" width="4.28125" style="0" customWidth="1"/>
    <col min="2" max="2" width="74.00390625" style="0" customWidth="1"/>
    <col min="3" max="3" width="11.8515625" style="0" customWidth="1"/>
    <col min="4" max="6" width="11.7109375" style="0" customWidth="1"/>
    <col min="7" max="7" width="11.57421875" style="0" customWidth="1"/>
    <col min="8" max="8" width="12.00390625" style="0" customWidth="1"/>
    <col min="9" max="9" width="11.421875" style="0" bestFit="1" customWidth="1"/>
    <col min="10" max="10" width="11.7109375" style="0" customWidth="1"/>
    <col min="11" max="11" width="12.00390625" style="0" customWidth="1"/>
    <col min="12" max="12" width="12.28125" style="0" customWidth="1"/>
    <col min="13" max="13" width="12.7109375" style="0" customWidth="1"/>
    <col min="14" max="14" width="13.28125" style="0" customWidth="1"/>
    <col min="15" max="15" width="12.7109375" style="0" customWidth="1"/>
  </cols>
  <sheetData>
    <row r="1" spans="1:7" ht="18.75">
      <c r="A1" s="1"/>
      <c r="B1" s="2"/>
      <c r="C1" s="4"/>
      <c r="D1" s="3"/>
      <c r="E1" s="3"/>
      <c r="F1" s="3"/>
      <c r="G1" s="3"/>
    </row>
    <row r="2" spans="1:7" ht="30.75" customHeight="1">
      <c r="A2" s="1"/>
      <c r="B2" s="77" t="s">
        <v>9</v>
      </c>
      <c r="C2" s="78"/>
      <c r="D2" s="78"/>
      <c r="E2" s="78"/>
      <c r="F2" s="78"/>
      <c r="G2" s="78"/>
    </row>
    <row r="3" spans="1:8" ht="12.75">
      <c r="A3" s="1"/>
      <c r="B3" s="6"/>
      <c r="C3" s="6"/>
      <c r="D3" s="3" t="s">
        <v>0</v>
      </c>
      <c r="E3" s="3"/>
      <c r="F3" s="3"/>
      <c r="G3" s="3"/>
      <c r="H3" s="5"/>
    </row>
    <row r="4" spans="1:8" ht="13.5" thickBot="1">
      <c r="A4" s="1"/>
      <c r="B4" s="1"/>
      <c r="C4" s="6"/>
      <c r="D4" s="3"/>
      <c r="E4" s="3"/>
      <c r="F4" s="3"/>
      <c r="G4" s="3"/>
      <c r="H4" s="5"/>
    </row>
    <row r="5" spans="1:16" ht="79.5" thickBot="1">
      <c r="A5" s="7" t="s">
        <v>1</v>
      </c>
      <c r="B5" s="8" t="s">
        <v>8</v>
      </c>
      <c r="C5" s="9" t="s">
        <v>16</v>
      </c>
      <c r="D5" s="9" t="s">
        <v>17</v>
      </c>
      <c r="E5" s="9" t="s">
        <v>18</v>
      </c>
      <c r="F5" s="39" t="s">
        <v>19</v>
      </c>
      <c r="G5" s="40" t="s">
        <v>20</v>
      </c>
      <c r="H5" s="42" t="s">
        <v>24</v>
      </c>
      <c r="I5" s="41" t="s">
        <v>25</v>
      </c>
      <c r="J5" s="42" t="s">
        <v>26</v>
      </c>
      <c r="K5" s="40" t="s">
        <v>27</v>
      </c>
      <c r="L5" s="40" t="s">
        <v>32</v>
      </c>
      <c r="M5" s="40" t="s">
        <v>33</v>
      </c>
      <c r="N5" s="40" t="s">
        <v>34</v>
      </c>
      <c r="O5" s="56" t="s">
        <v>36</v>
      </c>
      <c r="P5" s="5"/>
    </row>
    <row r="6" spans="1:16" ht="16.5" thickBot="1">
      <c r="A6" s="20">
        <v>1</v>
      </c>
      <c r="B6" s="21" t="s">
        <v>11</v>
      </c>
      <c r="C6" s="30">
        <v>13137.5</v>
      </c>
      <c r="D6" s="65">
        <v>5161.25</v>
      </c>
      <c r="E6" s="30">
        <v>9331.25</v>
      </c>
      <c r="F6" s="70">
        <v>10291.25</v>
      </c>
      <c r="G6" s="30">
        <v>11207.5</v>
      </c>
      <c r="H6" s="43">
        <v>3427.5</v>
      </c>
      <c r="I6" s="43">
        <v>10915</v>
      </c>
      <c r="J6" s="43">
        <v>11210</v>
      </c>
      <c r="K6" s="43">
        <v>4691.25</v>
      </c>
      <c r="L6" s="34">
        <v>5151.25</v>
      </c>
      <c r="M6" s="34"/>
      <c r="N6" s="34"/>
      <c r="O6" s="72">
        <f aca="true" t="shared" si="0" ref="O6:O13">SUM(C6:N6)</f>
        <v>84523.75</v>
      </c>
      <c r="P6" s="47"/>
    </row>
    <row r="7" spans="1:16" ht="16.5" thickBot="1">
      <c r="A7" s="20">
        <v>2</v>
      </c>
      <c r="B7" s="17" t="s">
        <v>12</v>
      </c>
      <c r="C7" s="32">
        <v>5023.75</v>
      </c>
      <c r="D7" s="66">
        <v>2575</v>
      </c>
      <c r="E7" s="57">
        <v>850</v>
      </c>
      <c r="F7" s="69">
        <v>1830</v>
      </c>
      <c r="G7" s="32">
        <v>1925</v>
      </c>
      <c r="H7" s="44">
        <v>937.5</v>
      </c>
      <c r="I7" s="44">
        <v>2088.75</v>
      </c>
      <c r="J7" s="44">
        <v>2308.75</v>
      </c>
      <c r="K7" s="44">
        <v>1290</v>
      </c>
      <c r="L7" s="57">
        <v>1050</v>
      </c>
      <c r="M7" s="57"/>
      <c r="N7" s="31"/>
      <c r="O7" s="73">
        <f t="shared" si="0"/>
        <v>19878.75</v>
      </c>
      <c r="P7" s="47"/>
    </row>
    <row r="8" spans="1:16" ht="16.5" thickBot="1">
      <c r="A8" s="20">
        <v>3</v>
      </c>
      <c r="B8" s="18" t="s">
        <v>14</v>
      </c>
      <c r="C8" s="33">
        <v>19357.5</v>
      </c>
      <c r="D8" s="67">
        <v>7967.5</v>
      </c>
      <c r="E8" s="33">
        <v>7121.25</v>
      </c>
      <c r="F8" s="69">
        <v>8837.5</v>
      </c>
      <c r="G8" s="32">
        <v>12162.5</v>
      </c>
      <c r="H8" s="44">
        <v>5358.75</v>
      </c>
      <c r="I8" s="44">
        <v>12681.25</v>
      </c>
      <c r="J8" s="44">
        <v>12862.5</v>
      </c>
      <c r="K8" s="44">
        <v>5868.75</v>
      </c>
      <c r="L8" s="33">
        <v>11650</v>
      </c>
      <c r="M8" s="33"/>
      <c r="N8" s="31"/>
      <c r="O8" s="73">
        <f t="shared" si="0"/>
        <v>103867.5</v>
      </c>
      <c r="P8" s="49"/>
    </row>
    <row r="9" spans="1:16" ht="16.5" thickBot="1">
      <c r="A9" s="20">
        <v>4</v>
      </c>
      <c r="B9" s="16" t="s">
        <v>15</v>
      </c>
      <c r="C9" s="31">
        <v>5835</v>
      </c>
      <c r="D9" s="68">
        <v>2847.5</v>
      </c>
      <c r="E9" s="31">
        <v>1228.75</v>
      </c>
      <c r="F9" s="69">
        <v>6171.25</v>
      </c>
      <c r="G9" s="31">
        <v>3640</v>
      </c>
      <c r="H9" s="44">
        <v>1590</v>
      </c>
      <c r="I9" s="44">
        <v>895</v>
      </c>
      <c r="J9" s="44">
        <v>2265</v>
      </c>
      <c r="K9" s="44">
        <v>1915</v>
      </c>
      <c r="L9" s="31">
        <v>842.5</v>
      </c>
      <c r="M9" s="31"/>
      <c r="N9" s="31"/>
      <c r="O9" s="73">
        <f t="shared" si="0"/>
        <v>27230</v>
      </c>
      <c r="P9" s="47"/>
    </row>
    <row r="10" spans="1:16" ht="16.5" thickBot="1">
      <c r="A10" s="20">
        <v>5</v>
      </c>
      <c r="B10" s="24" t="s">
        <v>13</v>
      </c>
      <c r="C10" s="32">
        <v>2116.25</v>
      </c>
      <c r="D10" s="68">
        <v>2250</v>
      </c>
      <c r="E10" s="31">
        <v>2050</v>
      </c>
      <c r="F10" s="69">
        <v>1362.5</v>
      </c>
      <c r="G10" s="31">
        <v>2592.5</v>
      </c>
      <c r="H10" s="44">
        <v>2345</v>
      </c>
      <c r="I10" s="44">
        <v>1747.5</v>
      </c>
      <c r="J10" s="44">
        <v>2177.5</v>
      </c>
      <c r="K10" s="44">
        <v>3060</v>
      </c>
      <c r="L10" s="30">
        <v>7210</v>
      </c>
      <c r="M10" s="35"/>
      <c r="N10" s="31"/>
      <c r="O10" s="73">
        <f t="shared" si="0"/>
        <v>26911.25</v>
      </c>
      <c r="P10" s="47"/>
    </row>
    <row r="11" spans="1:16" ht="16.5" thickBot="1">
      <c r="A11" s="36">
        <v>6</v>
      </c>
      <c r="B11" s="16" t="s">
        <v>21</v>
      </c>
      <c r="C11" s="35">
        <v>22118.75</v>
      </c>
      <c r="D11" s="68">
        <v>14820</v>
      </c>
      <c r="E11" s="31">
        <v>4667.5</v>
      </c>
      <c r="F11" s="69">
        <v>20311.25</v>
      </c>
      <c r="G11" s="31">
        <v>14133.75</v>
      </c>
      <c r="H11" s="44">
        <v>11690</v>
      </c>
      <c r="I11" s="44">
        <v>8672.5</v>
      </c>
      <c r="J11" s="44">
        <v>14098.75</v>
      </c>
      <c r="K11" s="44">
        <f>11455+1745</f>
        <v>13200</v>
      </c>
      <c r="L11" s="31">
        <v>11733.75</v>
      </c>
      <c r="M11" s="31"/>
      <c r="N11" s="31"/>
      <c r="O11" s="73">
        <f t="shared" si="0"/>
        <v>135446.25</v>
      </c>
      <c r="P11" s="47"/>
    </row>
    <row r="12" spans="1:16" ht="16.5" thickBot="1">
      <c r="A12" s="36">
        <v>7</v>
      </c>
      <c r="B12" s="16" t="s">
        <v>22</v>
      </c>
      <c r="C12" s="35">
        <v>5131.25</v>
      </c>
      <c r="D12" s="68">
        <v>6178.75</v>
      </c>
      <c r="E12" s="31">
        <v>4815</v>
      </c>
      <c r="F12" s="69">
        <v>15512.5</v>
      </c>
      <c r="G12" s="31">
        <v>10828.75</v>
      </c>
      <c r="H12" s="44">
        <v>4606.25</v>
      </c>
      <c r="I12" s="44">
        <v>9097.5</v>
      </c>
      <c r="J12" s="44">
        <v>12865</v>
      </c>
      <c r="K12" s="44">
        <v>16600</v>
      </c>
      <c r="L12" s="31">
        <v>13257.5</v>
      </c>
      <c r="M12" s="31"/>
      <c r="N12" s="31"/>
      <c r="O12" s="74">
        <f t="shared" si="0"/>
        <v>98892.5</v>
      </c>
      <c r="P12" s="47"/>
    </row>
    <row r="13" spans="1:16" ht="16.5" thickBot="1">
      <c r="A13" s="36">
        <v>8</v>
      </c>
      <c r="B13" s="16" t="s">
        <v>23</v>
      </c>
      <c r="C13" s="35">
        <v>950</v>
      </c>
      <c r="D13" s="68">
        <v>1540</v>
      </c>
      <c r="E13" s="31">
        <v>1477.5</v>
      </c>
      <c r="F13" s="69">
        <v>992.5</v>
      </c>
      <c r="G13" s="31">
        <v>330</v>
      </c>
      <c r="H13" s="44">
        <v>1210</v>
      </c>
      <c r="I13" s="44">
        <v>0</v>
      </c>
      <c r="J13" s="44">
        <v>27.5</v>
      </c>
      <c r="K13" s="44">
        <v>797.5</v>
      </c>
      <c r="L13" s="31">
        <v>3080</v>
      </c>
      <c r="M13" s="31"/>
      <c r="N13" s="31"/>
      <c r="O13" s="75">
        <f t="shared" si="0"/>
        <v>10405</v>
      </c>
      <c r="P13" s="47"/>
    </row>
    <row r="14" spans="1:16" ht="16.5" customHeight="1" thickBot="1">
      <c r="A14" s="26"/>
      <c r="B14" s="27" t="s">
        <v>2</v>
      </c>
      <c r="C14" s="38">
        <f aca="true" t="shared" si="1" ref="C14:K14">SUM(C6:C13)</f>
        <v>73670</v>
      </c>
      <c r="D14" s="38">
        <f t="shared" si="1"/>
        <v>43340</v>
      </c>
      <c r="E14" s="38">
        <f t="shared" si="1"/>
        <v>31541.25</v>
      </c>
      <c r="F14" s="38">
        <f>SUM(F6:F13)</f>
        <v>65308.75</v>
      </c>
      <c r="G14" s="37">
        <f t="shared" si="1"/>
        <v>56820</v>
      </c>
      <c r="H14" s="45">
        <f t="shared" si="1"/>
        <v>31165</v>
      </c>
      <c r="I14" s="45">
        <f t="shared" si="1"/>
        <v>46097.5</v>
      </c>
      <c r="J14" s="45">
        <f t="shared" si="1"/>
        <v>57815</v>
      </c>
      <c r="K14" s="45">
        <f t="shared" si="1"/>
        <v>47422.5</v>
      </c>
      <c r="L14" s="63">
        <f>SUM(L6:L13)</f>
        <v>53975</v>
      </c>
      <c r="M14" s="63">
        <f>SUM(M6:M13)</f>
        <v>0</v>
      </c>
      <c r="N14" s="71">
        <f>SUM(N6:N13)</f>
        <v>0</v>
      </c>
      <c r="O14" s="76">
        <f>SUM(O6:O13)</f>
        <v>507155</v>
      </c>
      <c r="P14" s="46"/>
    </row>
    <row r="15" ht="16.5" customHeight="1"/>
    <row r="16" spans="8:15" s="5" customFormat="1" ht="12.75">
      <c r="H16" s="46"/>
      <c r="O16" s="46"/>
    </row>
    <row r="17" s="5" customFormat="1" ht="12.75"/>
    <row r="18" spans="2:15" s="5" customFormat="1" ht="15.75">
      <c r="B18" s="47"/>
      <c r="C18" s="48"/>
      <c r="D18" s="48"/>
      <c r="F18" s="46"/>
      <c r="O18" s="46"/>
    </row>
    <row r="19" spans="2:6" s="5" customFormat="1" ht="15.75">
      <c r="B19" s="47"/>
      <c r="C19" s="48"/>
      <c r="D19" s="48"/>
      <c r="F19" s="46"/>
    </row>
    <row r="20" spans="2:15" s="5" customFormat="1" ht="15.75">
      <c r="B20" s="49"/>
      <c r="C20" s="48"/>
      <c r="D20" s="48"/>
      <c r="F20" s="46"/>
      <c r="O20" s="46"/>
    </row>
    <row r="21" spans="2:6" s="5" customFormat="1" ht="15.75">
      <c r="B21" s="47"/>
      <c r="C21" s="48"/>
      <c r="D21" s="48"/>
      <c r="F21" s="46"/>
    </row>
    <row r="22" spans="2:6" s="5" customFormat="1" ht="15.75">
      <c r="B22" s="47"/>
      <c r="C22" s="48"/>
      <c r="D22" s="48"/>
      <c r="F22" s="46"/>
    </row>
    <row r="23" spans="2:6" s="5" customFormat="1" ht="15.75">
      <c r="B23" s="47"/>
      <c r="C23" s="48"/>
      <c r="D23" s="48"/>
      <c r="F23" s="46"/>
    </row>
    <row r="24" spans="2:6" s="5" customFormat="1" ht="15.75">
      <c r="B24" s="47"/>
      <c r="C24" s="48"/>
      <c r="D24" s="48"/>
      <c r="F24" s="46"/>
    </row>
    <row r="25" spans="2:6" s="5" customFormat="1" ht="15.75">
      <c r="B25" s="47"/>
      <c r="C25" s="48"/>
      <c r="D25" s="48"/>
      <c r="F25" s="46"/>
    </row>
    <row r="26" spans="3:6" s="5" customFormat="1" ht="12.75">
      <c r="C26" s="46"/>
      <c r="D26" s="46"/>
      <c r="F26" s="46"/>
    </row>
  </sheetData>
  <sheetProtection/>
  <mergeCells count="1">
    <mergeCell ref="B2:G2"/>
  </mergeCells>
  <printOptions/>
  <pageMargins left="0.7480314960629921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gheorghe</dc:creator>
  <cp:keywords/>
  <dc:description/>
  <cp:lastModifiedBy>dell 1</cp:lastModifiedBy>
  <cp:lastPrinted>2015-11-04T12:19:33Z</cp:lastPrinted>
  <dcterms:created xsi:type="dcterms:W3CDTF">2014-11-26T10:15:08Z</dcterms:created>
  <dcterms:modified xsi:type="dcterms:W3CDTF">2016-11-22T17:19:47Z</dcterms:modified>
  <cp:category/>
  <cp:version/>
  <cp:contentType/>
  <cp:contentStatus/>
</cp:coreProperties>
</file>